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on.asbury\Desktop\Meeks Mt Muddy Mutt\2022 Race\"/>
    </mc:Choice>
  </mc:AlternateContent>
  <xr:revisionPtr revIDLastSave="0" documentId="13_ncr:1_{340F0220-3720-46B7-824B-1E5256A3ADE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B26" i="1" l="1"/>
  <c r="B25" i="1"/>
  <c r="B24" i="1"/>
  <c r="B21" i="1" l="1"/>
  <c r="C6" i="1"/>
  <c r="C5" i="1"/>
  <c r="B23" i="1"/>
  <c r="B20" i="1"/>
  <c r="B12" i="1"/>
  <c r="D6" i="2"/>
  <c r="E6" i="2"/>
  <c r="E4" i="2"/>
  <c r="E3" i="2"/>
  <c r="E2" i="2"/>
  <c r="D4" i="2"/>
  <c r="D3" i="2"/>
  <c r="D2" i="2"/>
  <c r="C4" i="2"/>
  <c r="C3" i="2"/>
  <c r="C2" i="2"/>
  <c r="C6" i="2" s="1"/>
  <c r="B7" i="1" l="1"/>
  <c r="B14" i="1" s="1"/>
  <c r="B18" i="1" l="1"/>
  <c r="B17" i="1"/>
  <c r="B27" i="1" s="1"/>
  <c r="B29" i="1" l="1"/>
</calcChain>
</file>

<file path=xl/sharedStrings.xml><?xml version="1.0" encoding="utf-8"?>
<sst xmlns="http://schemas.openxmlformats.org/spreadsheetml/2006/main" count="28" uniqueCount="27">
  <si>
    <t>Tote</t>
  </si>
  <si>
    <t>Pint glass</t>
  </si>
  <si>
    <t>Buff</t>
  </si>
  <si>
    <t>Totals</t>
  </si>
  <si>
    <t>Price per</t>
  </si>
  <si>
    <t>Projected Income</t>
  </si>
  <si>
    <t>Total Projected Registration</t>
  </si>
  <si>
    <t>Projected Bag Sponsor</t>
  </si>
  <si>
    <t>Projected Event Sponsor</t>
  </si>
  <si>
    <t>Total Projected Sponsorship</t>
  </si>
  <si>
    <t>Total Projected Race Income</t>
  </si>
  <si>
    <t>Full Price Registration</t>
  </si>
  <si>
    <t>Expenses</t>
  </si>
  <si>
    <t>MMTA Registration Fee (10%)</t>
  </si>
  <si>
    <t>WVMTR Registration Fee (10%)</t>
  </si>
  <si>
    <t>Ap Timing</t>
  </si>
  <si>
    <t>Hat/Shirt</t>
  </si>
  <si>
    <t>Finishers Medal</t>
  </si>
  <si>
    <t>Top 3 Male Finisher Awards</t>
  </si>
  <si>
    <t>Top 3 Female Finisher Awards</t>
  </si>
  <si>
    <t>Total Expenses Budget</t>
  </si>
  <si>
    <t>Aid</t>
  </si>
  <si>
    <t>Projected Total Participants</t>
  </si>
  <si>
    <t>Projected Net Income</t>
  </si>
  <si>
    <t>Volunteer Appreciation</t>
  </si>
  <si>
    <t>Early Bird Registration</t>
  </si>
  <si>
    <t>Projected Timing Sponsor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</si>
</sst>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99FF6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1" applyFont="1"/>
    <xf numFmtId="6" fontId="0" fillId="0" borderId="0" xfId="0" applyNumberFormat="1"/>
    <xf numFmtId="44" fontId="0" fillId="0" borderId="0" xfId="0" applyNumberFormat="1"/>
    <xf numFmtId="8" fontId="0" fillId="0" borderId="0" xfId="0" applyNumberFormat="1"/>
    <xf numFmtId="0" fontId="0" fillId="2" borderId="0" xfId="0" applyFill="1"/>
    <xf numFmtId="44" fontId="0" fillId="2" borderId="0" xfId="1" applyFont="1" applyFill="1"/>
    <xf numFmtId="44" fontId="0" fillId="2" borderId="0" xfId="0" applyNumberForma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4" fontId="0" fillId="0" borderId="0" xfId="0" applyNumberFormat="1" applyAlignment="1">
      <alignment horizontal="center" vertical="center"/>
    </xf>
    <xf numFmtId="0" fontId="0" fillId="0" borderId="0" xfId="0" applyFill="1"/>
    <xf numFmtId="0" fontId="0" fillId="2" borderId="0" xfId="0" applyFill="1" applyAlignment="1">
      <alignment horizontal="left" vertical="center"/>
    </xf>
    <xf numFmtId="4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619508</xdr:colOff>
      <xdr:row>1</xdr:row>
      <xdr:rowOff>251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AA107DC-0159-4C8A-9AED-55702B157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2749933" cy="180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topLeftCell="A10" workbookViewId="0">
      <selection activeCell="B3" sqref="B3"/>
    </sheetView>
  </sheetViews>
  <sheetFormatPr defaultRowHeight="14.5" x14ac:dyDescent="0.35"/>
  <cols>
    <col min="1" max="1" width="30.6328125" customWidth="1"/>
    <col min="2" max="2" width="12.90625" customWidth="1"/>
    <col min="3" max="3" width="10.08984375" bestFit="1" customWidth="1"/>
    <col min="5" max="5" width="9.81640625" bestFit="1" customWidth="1"/>
    <col min="7" max="7" width="9.81640625" bestFit="1" customWidth="1"/>
  </cols>
  <sheetData>
    <row r="1" spans="1:7" s="16" customFormat="1" ht="142" customHeight="1" x14ac:dyDescent="0.6">
      <c r="A1" s="15"/>
    </row>
    <row r="2" spans="1:7" s="11" customFormat="1" ht="20" customHeight="1" x14ac:dyDescent="0.35">
      <c r="A2" s="11" t="s">
        <v>22</v>
      </c>
      <c r="B2" s="11">
        <v>200</v>
      </c>
    </row>
    <row r="3" spans="1:7" s="5" customFormat="1" ht="20" customHeight="1" x14ac:dyDescent="0.35"/>
    <row r="4" spans="1:7" ht="20" customHeight="1" x14ac:dyDescent="0.35">
      <c r="A4" s="17" t="s">
        <v>5</v>
      </c>
      <c r="B4" s="17"/>
      <c r="C4" s="17"/>
    </row>
    <row r="5" spans="1:7" ht="20" customHeight="1" x14ac:dyDescent="0.35">
      <c r="A5" t="s">
        <v>25</v>
      </c>
      <c r="B5" s="1">
        <v>25</v>
      </c>
      <c r="C5" s="1">
        <f>B5*150</f>
        <v>3750</v>
      </c>
    </row>
    <row r="6" spans="1:7" ht="20" customHeight="1" x14ac:dyDescent="0.35">
      <c r="A6" t="s">
        <v>11</v>
      </c>
      <c r="B6" s="1">
        <v>35</v>
      </c>
      <c r="C6" s="1">
        <f>B6*50</f>
        <v>1750</v>
      </c>
      <c r="E6" s="3"/>
      <c r="G6" s="3"/>
    </row>
    <row r="7" spans="1:7" ht="20" customHeight="1" x14ac:dyDescent="0.35">
      <c r="A7" t="s">
        <v>6</v>
      </c>
      <c r="B7" s="1">
        <f>SUM(C5:C6)</f>
        <v>5500</v>
      </c>
      <c r="C7" s="1"/>
      <c r="E7" s="3"/>
      <c r="G7" s="3"/>
    </row>
    <row r="8" spans="1:7" s="5" customFormat="1" ht="20" customHeight="1" x14ac:dyDescent="0.35">
      <c r="B8" s="6"/>
      <c r="C8" s="6"/>
      <c r="E8" s="7"/>
      <c r="G8" s="7"/>
    </row>
    <row r="9" spans="1:7" ht="20" customHeight="1" x14ac:dyDescent="0.35">
      <c r="A9" t="s">
        <v>26</v>
      </c>
      <c r="B9" s="1">
        <v>500</v>
      </c>
      <c r="C9" s="1"/>
      <c r="E9" s="3"/>
      <c r="G9" s="3"/>
    </row>
    <row r="10" spans="1:7" ht="20" customHeight="1" x14ac:dyDescent="0.35">
      <c r="A10" t="s">
        <v>7</v>
      </c>
      <c r="B10" s="1">
        <v>500</v>
      </c>
      <c r="C10" s="1"/>
      <c r="E10" s="3"/>
      <c r="G10" s="3"/>
    </row>
    <row r="11" spans="1:7" ht="20" customHeight="1" x14ac:dyDescent="0.35">
      <c r="A11" t="s">
        <v>8</v>
      </c>
      <c r="B11" s="1">
        <v>1000</v>
      </c>
      <c r="C11" s="1"/>
      <c r="E11" s="3"/>
      <c r="G11" s="3"/>
    </row>
    <row r="12" spans="1:7" ht="20" customHeight="1" x14ac:dyDescent="0.35">
      <c r="A12" t="s">
        <v>9</v>
      </c>
      <c r="B12" s="1">
        <f>SUM(B9:B11)</f>
        <v>2000</v>
      </c>
      <c r="C12" s="1"/>
      <c r="E12" s="3"/>
      <c r="G12" s="3"/>
    </row>
    <row r="13" spans="1:7" s="5" customFormat="1" ht="20" customHeight="1" x14ac:dyDescent="0.35">
      <c r="B13" s="6"/>
      <c r="C13" s="6"/>
      <c r="E13" s="7"/>
      <c r="G13" s="7"/>
    </row>
    <row r="14" spans="1:7" ht="20" customHeight="1" x14ac:dyDescent="0.35">
      <c r="A14" t="s">
        <v>10</v>
      </c>
      <c r="B14" s="1">
        <f>B12+B7</f>
        <v>7500</v>
      </c>
      <c r="C14" s="1"/>
      <c r="E14" s="3"/>
      <c r="G14" s="3"/>
    </row>
    <row r="15" spans="1:7" s="5" customFormat="1" ht="20" customHeight="1" x14ac:dyDescent="0.35">
      <c r="B15" s="6"/>
      <c r="C15" s="6"/>
      <c r="E15" s="7"/>
      <c r="G15" s="7"/>
    </row>
    <row r="16" spans="1:7" ht="20" customHeight="1" x14ac:dyDescent="0.35">
      <c r="A16" s="18" t="s">
        <v>12</v>
      </c>
      <c r="B16" s="18"/>
      <c r="C16" s="18"/>
      <c r="E16" s="3"/>
      <c r="G16" s="3"/>
    </row>
    <row r="17" spans="1:7" ht="20" customHeight="1" x14ac:dyDescent="0.35">
      <c r="A17" s="9" t="s">
        <v>14</v>
      </c>
      <c r="B17" s="10">
        <f>B7*0.1</f>
        <v>550</v>
      </c>
      <c r="C17" s="8"/>
      <c r="E17" s="3"/>
      <c r="G17" s="3"/>
    </row>
    <row r="18" spans="1:7" ht="20" customHeight="1" x14ac:dyDescent="0.35">
      <c r="A18" s="9" t="s">
        <v>13</v>
      </c>
      <c r="B18" s="10">
        <f>B7*0.1</f>
        <v>550</v>
      </c>
      <c r="C18" s="8"/>
      <c r="E18" s="3"/>
      <c r="G18" s="3"/>
    </row>
    <row r="19" spans="1:7" ht="20" customHeight="1" x14ac:dyDescent="0.35">
      <c r="A19" s="9" t="s">
        <v>15</v>
      </c>
      <c r="B19" s="10">
        <v>900</v>
      </c>
      <c r="C19" s="8"/>
      <c r="E19" s="3"/>
      <c r="G19" s="3"/>
    </row>
    <row r="20" spans="1:7" ht="20" customHeight="1" x14ac:dyDescent="0.35">
      <c r="A20" s="9" t="s">
        <v>0</v>
      </c>
      <c r="B20" s="10">
        <f>3*B2</f>
        <v>600</v>
      </c>
      <c r="C20" s="8"/>
      <c r="E20" s="3"/>
      <c r="G20" s="3"/>
    </row>
    <row r="21" spans="1:7" ht="20" customHeight="1" x14ac:dyDescent="0.35">
      <c r="A21" s="9" t="s">
        <v>16</v>
      </c>
      <c r="B21" s="10">
        <f>10.5*B2</f>
        <v>2100</v>
      </c>
      <c r="C21" s="8"/>
      <c r="E21" s="3"/>
      <c r="G21" s="3"/>
    </row>
    <row r="22" spans="1:7" ht="20" customHeight="1" x14ac:dyDescent="0.35">
      <c r="A22" s="9" t="s">
        <v>21</v>
      </c>
      <c r="B22" s="10">
        <v>150</v>
      </c>
      <c r="C22" s="8"/>
      <c r="E22" s="3"/>
      <c r="G22" s="3"/>
    </row>
    <row r="23" spans="1:7" ht="20" customHeight="1" x14ac:dyDescent="0.35">
      <c r="A23" s="9" t="s">
        <v>17</v>
      </c>
      <c r="B23" s="10">
        <f>7*B2</f>
        <v>1400</v>
      </c>
      <c r="C23" s="8"/>
      <c r="E23" s="3"/>
      <c r="G23" s="3"/>
    </row>
    <row r="24" spans="1:7" ht="20" customHeight="1" x14ac:dyDescent="0.35">
      <c r="A24" s="9" t="s">
        <v>18</v>
      </c>
      <c r="B24" s="10">
        <f>50*3</f>
        <v>150</v>
      </c>
      <c r="C24" s="8"/>
      <c r="E24" s="3"/>
      <c r="G24" s="3"/>
    </row>
    <row r="25" spans="1:7" ht="20" customHeight="1" x14ac:dyDescent="0.35">
      <c r="A25" s="9" t="s">
        <v>19</v>
      </c>
      <c r="B25" s="10">
        <f>50*3</f>
        <v>150</v>
      </c>
      <c r="C25" s="8"/>
      <c r="E25" s="3"/>
      <c r="G25" s="3"/>
    </row>
    <row r="26" spans="1:7" ht="20" customHeight="1" x14ac:dyDescent="0.35">
      <c r="A26" s="9" t="s">
        <v>24</v>
      </c>
      <c r="B26" s="10">
        <f>15*15</f>
        <v>225</v>
      </c>
      <c r="C26" s="8"/>
      <c r="E26" s="3"/>
      <c r="G26" s="3"/>
    </row>
    <row r="27" spans="1:7" ht="20" customHeight="1" x14ac:dyDescent="0.35">
      <c r="A27" s="9" t="s">
        <v>20</v>
      </c>
      <c r="B27" s="10">
        <f>SUM(B17:B26)</f>
        <v>6775</v>
      </c>
      <c r="C27" s="8"/>
      <c r="E27" s="3"/>
      <c r="G27" s="3"/>
    </row>
    <row r="28" spans="1:7" s="5" customFormat="1" ht="20" customHeight="1" x14ac:dyDescent="0.35">
      <c r="A28" s="12"/>
      <c r="B28" s="13"/>
      <c r="C28" s="14"/>
      <c r="E28" s="7"/>
      <c r="G28" s="7"/>
    </row>
    <row r="29" spans="1:7" ht="20" customHeight="1" x14ac:dyDescent="0.35">
      <c r="A29" s="9" t="s">
        <v>23</v>
      </c>
      <c r="B29" s="3">
        <f>B14-B27</f>
        <v>725</v>
      </c>
    </row>
    <row r="30" spans="1:7" ht="20" customHeight="1" x14ac:dyDescent="0.35"/>
    <row r="31" spans="1:7" ht="20" customHeight="1" x14ac:dyDescent="0.35"/>
  </sheetData>
  <mergeCells count="3">
    <mergeCell ref="A1:XFD1"/>
    <mergeCell ref="A4:C4"/>
    <mergeCell ref="A16:C16"/>
  </mergeCells>
  <pageMargins left="0.7" right="0.7" top="0.75" bottom="0.75" header="0.3" footer="0.3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workbookViewId="0">
      <selection activeCell="C25" sqref="C25"/>
    </sheetView>
  </sheetViews>
  <sheetFormatPr defaultRowHeight="14.5" x14ac:dyDescent="0.35"/>
  <cols>
    <col min="1" max="1" width="11.453125" bestFit="1" customWidth="1"/>
    <col min="4" max="5" width="9.1796875" bestFit="1" customWidth="1"/>
  </cols>
  <sheetData>
    <row r="1" spans="1:5" x14ac:dyDescent="0.35">
      <c r="B1" t="s">
        <v>4</v>
      </c>
      <c r="C1">
        <v>200</v>
      </c>
      <c r="D1">
        <v>225</v>
      </c>
      <c r="E1">
        <v>250</v>
      </c>
    </row>
    <row r="2" spans="1:5" x14ac:dyDescent="0.35">
      <c r="A2" t="s">
        <v>2</v>
      </c>
      <c r="B2" s="4">
        <v>4.45</v>
      </c>
      <c r="C2" s="2">
        <f>+C1*B2</f>
        <v>890</v>
      </c>
      <c r="D2" s="4">
        <f>+D1*B2</f>
        <v>1001.25</v>
      </c>
      <c r="E2" s="4">
        <f>+E1*B2</f>
        <v>1112.5</v>
      </c>
    </row>
    <row r="3" spans="1:5" x14ac:dyDescent="0.35">
      <c r="A3" t="s">
        <v>1</v>
      </c>
      <c r="B3" s="4">
        <v>2.95</v>
      </c>
      <c r="C3" s="2">
        <f>+C1*B3</f>
        <v>590</v>
      </c>
      <c r="D3" s="4">
        <f>+D1*B3</f>
        <v>663.75</v>
      </c>
      <c r="E3" s="4">
        <f>+E1*B3</f>
        <v>737.5</v>
      </c>
    </row>
    <row r="4" spans="1:5" x14ac:dyDescent="0.35">
      <c r="A4" t="s">
        <v>0</v>
      </c>
      <c r="B4" s="4">
        <v>3</v>
      </c>
      <c r="C4" s="2">
        <f>+C1*B4</f>
        <v>600</v>
      </c>
      <c r="D4" s="4">
        <f>+D1*B3</f>
        <v>663.75</v>
      </c>
      <c r="E4" s="4">
        <f>+E1*B3</f>
        <v>737.5</v>
      </c>
    </row>
    <row r="5" spans="1:5" x14ac:dyDescent="0.35">
      <c r="B5" s="4"/>
    </row>
    <row r="6" spans="1:5" x14ac:dyDescent="0.35">
      <c r="A6" t="s">
        <v>3</v>
      </c>
      <c r="C6" s="2">
        <f>SUM(C2:C5)</f>
        <v>2080</v>
      </c>
      <c r="D6" s="4">
        <f>SUM(D2:D5)</f>
        <v>2328.75</v>
      </c>
      <c r="E6" s="4">
        <f>SUM(E2:E5)</f>
        <v>2587.5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MattYoungWV@outlook.com</dc:creator>
  <cp:lastModifiedBy>Jason Asbury</cp:lastModifiedBy>
  <cp:lastPrinted>2020-10-28T16:06:48Z</cp:lastPrinted>
  <dcterms:created xsi:type="dcterms:W3CDTF">2020-10-27T16:41:27Z</dcterms:created>
  <dcterms:modified xsi:type="dcterms:W3CDTF">2021-07-12T17:26:43Z</dcterms:modified>
</cp:coreProperties>
</file>